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LICITACOES\2017\2017\1 PREGÃO\PREGÃO 089 e 119 - DESTINO FINAL E TRANSPORTE RESÍDUOS SÓLIDOS ETE SRM\PP 089 2017 - Destino final\"/>
    </mc:Choice>
  </mc:AlternateContent>
  <bookViews>
    <workbookView xWindow="0" yWindow="0" windowWidth="16170" windowHeight="5820"/>
  </bookViews>
  <sheets>
    <sheet name="Lote 1 - Destino final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6" i="2"/>
  <c r="E95" i="2"/>
  <c r="E88" i="2"/>
  <c r="F88" i="2" s="1"/>
  <c r="E81" i="2"/>
  <c r="E74" i="2"/>
  <c r="F74" i="2" s="1"/>
  <c r="E67" i="2"/>
  <c r="E53" i="2"/>
  <c r="E46" i="2"/>
  <c r="E39" i="2"/>
  <c r="F39" i="2" s="1"/>
  <c r="E35" i="2"/>
  <c r="E34" i="2"/>
  <c r="F34" i="2" s="1"/>
  <c r="E33" i="2"/>
  <c r="F33" i="2" s="1"/>
  <c r="E32" i="2"/>
  <c r="F32" i="2" s="1"/>
  <c r="E31" i="2"/>
  <c r="F14" i="2"/>
  <c r="F13" i="2"/>
  <c r="F12" i="2"/>
  <c r="F11" i="2"/>
  <c r="F10" i="2"/>
  <c r="F9" i="2"/>
  <c r="F8" i="2"/>
  <c r="F7" i="2"/>
  <c r="B14" i="2"/>
  <c r="B13" i="2"/>
  <c r="B12" i="2"/>
  <c r="B11" i="2"/>
  <c r="B10" i="2"/>
  <c r="B9" i="2"/>
  <c r="B8" i="2"/>
  <c r="B7" i="2"/>
  <c r="B6" i="2"/>
  <c r="B5" i="2"/>
  <c r="A14" i="2"/>
  <c r="A13" i="2"/>
  <c r="A12" i="2"/>
  <c r="A11" i="2"/>
  <c r="A10" i="2"/>
  <c r="A9" i="2"/>
  <c r="A8" i="2"/>
  <c r="A7" i="2"/>
  <c r="A6" i="2"/>
  <c r="A5" i="2"/>
  <c r="F95" i="2"/>
  <c r="F81" i="2"/>
  <c r="F67" i="2"/>
  <c r="F60" i="2"/>
  <c r="F53" i="2"/>
  <c r="F46" i="2"/>
  <c r="F35" i="2"/>
  <c r="F31" i="2"/>
  <c r="F36" i="2" l="1"/>
  <c r="F40" i="2" s="1"/>
  <c r="F15" i="2" s="1"/>
</calcChain>
</file>

<file path=xl/sharedStrings.xml><?xml version="1.0" encoding="utf-8"?>
<sst xmlns="http://schemas.openxmlformats.org/spreadsheetml/2006/main" count="152" uniqueCount="78">
  <si>
    <t>FLORIANÓPOLIS</t>
  </si>
  <si>
    <t>SES FLORIANÓPOLIS</t>
  </si>
  <si>
    <t>SERVIÇOS OPERACIONAIS</t>
  </si>
  <si>
    <t>SAA FLORIANÓPOLIS</t>
  </si>
  <si>
    <t>SES SÃO JOSÉ</t>
  </si>
  <si>
    <t>SANTO AMARO DA IMPERATRIZ</t>
  </si>
  <si>
    <t>RANCHO QUEIMADO</t>
  </si>
  <si>
    <t>SES RANCHO QUEIMADO</t>
  </si>
  <si>
    <t>PALHOÇA</t>
  </si>
  <si>
    <t>SAA PALHOÇA</t>
  </si>
  <si>
    <t>BIGUAÇU</t>
  </si>
  <si>
    <t>SAA BIGUAÇU</t>
  </si>
  <si>
    <t>PORTO BELO</t>
  </si>
  <si>
    <t>SAA PORTO BELO</t>
  </si>
  <si>
    <t>ANTÔNIO CARLOS</t>
  </si>
  <si>
    <t>SAA ANTÔNIO CARLOS</t>
  </si>
  <si>
    <t>GUABIRUBA</t>
  </si>
  <si>
    <t>SAA GUABIRUBA</t>
  </si>
  <si>
    <t>DESTINO FINAL DE RESÍDUOS SÓLIDOS - ETE INSULAR</t>
  </si>
  <si>
    <t>t</t>
  </si>
  <si>
    <t>DESTINO FINAL DE RESÍDUOS SÓLIDOS - ETE CANASVIEIRAS</t>
  </si>
  <si>
    <t>DESTINO FINAL DE RESÍDUOS SÓLIDOS - ETE LAGOA DA CONCEIÇÃO</t>
  </si>
  <si>
    <t>DESTINO FINAL DE RESÍDUOS SÓLIDOS - ETE BARRA DA LAGOA</t>
  </si>
  <si>
    <t>DESTINO FINAL DE RESÍDUOS SÓLIDOS - MATERIAL GROSSEIRO</t>
  </si>
  <si>
    <t>DESTINO FINAL DE RESÍDUOS SÓLIDOS - ETA LAGOA DO PERI</t>
  </si>
  <si>
    <t>SÃO JOSE</t>
  </si>
  <si>
    <t>DESTINO FINAL DE RESÍDUOS SÓLIDOS - ETE POTECAS</t>
  </si>
  <si>
    <t>SES SANTO AMARO DA IMPERATRIZ</t>
  </si>
  <si>
    <t>DESTINO FINAL DE RESÍDUOS SÓLIDOS - ETE STO AMARO</t>
  </si>
  <si>
    <t>DESTINO FINAL DE RESÍDUOS SÓLIDOS - ETE RANCHO QUEIMADO</t>
  </si>
  <si>
    <t>DESTINO FINAL DE RESÍDUOS SÓLIDOS - ETA JOSÉ PEDRO HORTSMANN</t>
  </si>
  <si>
    <t>DESTINO FINAL DE RESÍDUOS SÓLIDOS - ETA SÃO MIGUEL</t>
  </si>
  <si>
    <t>DESTINO FINAL DE RESÍDUOS SÓLIDOS - ETA PORTO BELO</t>
  </si>
  <si>
    <t>DESTINO FINAL DE RESÍDUOS SÓLIDOS - ETA ANTÔNIO CARLOS</t>
  </si>
  <si>
    <t>DESTINO FINAL DE RESÍDUOS SÓLIDOS - ETA LAGEADO DE BAIXO</t>
  </si>
  <si>
    <t>SUBTOTAL 1</t>
  </si>
  <si>
    <t>Valor Total (R$)</t>
  </si>
  <si>
    <t>Valor Unitário (R$)</t>
  </si>
  <si>
    <t>Qtdade</t>
  </si>
  <si>
    <t>Und</t>
  </si>
  <si>
    <t>Descrição</t>
  </si>
  <si>
    <t>Item</t>
  </si>
  <si>
    <t>1.</t>
  </si>
  <si>
    <t>1.1.</t>
  </si>
  <si>
    <t>1.2.</t>
  </si>
  <si>
    <t>2.</t>
  </si>
  <si>
    <t>SUBTOTAL 2</t>
  </si>
  <si>
    <t>2.1.</t>
  </si>
  <si>
    <t>3.</t>
  </si>
  <si>
    <t>3.1.</t>
  </si>
  <si>
    <t>4.</t>
  </si>
  <si>
    <t>4.1.</t>
  </si>
  <si>
    <t>5.</t>
  </si>
  <si>
    <t>5.1.</t>
  </si>
  <si>
    <t>6.</t>
  </si>
  <si>
    <t>6.1.</t>
  </si>
  <si>
    <t>7.</t>
  </si>
  <si>
    <t>7.1.</t>
  </si>
  <si>
    <t>8.</t>
  </si>
  <si>
    <t>8.1.</t>
  </si>
  <si>
    <t>SUBTOTAL 3</t>
  </si>
  <si>
    <t>SUBTOTAL 4</t>
  </si>
  <si>
    <t>SUBTOTAL 5</t>
  </si>
  <si>
    <t>SUBTOTAL 6</t>
  </si>
  <si>
    <t>SUBTOTAL 7</t>
  </si>
  <si>
    <t>SUBTOTAL 8</t>
  </si>
  <si>
    <t>SUBTOTAL 9</t>
  </si>
  <si>
    <t>9.</t>
  </si>
  <si>
    <t>9.1.</t>
  </si>
  <si>
    <t>TOTAL</t>
  </si>
  <si>
    <t>VALOR DA TONELADA EM REAIS</t>
  </si>
  <si>
    <t>LEMBRAMOS QUE OS VALORES UNITÁRIOS OFERTADOS NÃO PODERÃO SER SUPERIORES AOS DA CASAN</t>
  </si>
  <si>
    <t>Valor Unitário OFERTADO (R$)</t>
  </si>
  <si>
    <t>Valor Unitário CASAN (R$)</t>
  </si>
  <si>
    <t>LOTE 1 – DESTINO FINAL DOS RESÍDUOS SÓLIDOS</t>
  </si>
  <si>
    <t>LOTE 1 - QUADRO RESUMO</t>
  </si>
  <si>
    <t>LOTE 1 - REMOÇÃO DE RESÍDUOS SÓLIDOS DE SANEAMENTO</t>
  </si>
  <si>
    <t>Para o correto preenchimento da planilha a empresa deverá preencher somente as  células VALOR UNITÁRIO OFERTADO (em verde) da tabela abaixo, os demias valores serão preenchidos automaticamente.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</si>
</sst>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43" fontId="2" fillId="0" borderId="0" xfId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3" fontId="3" fillId="0" borderId="4" xfId="1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43" fontId="2" fillId="0" borderId="0" xfId="1" applyFont="1" applyFill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3" fontId="4" fillId="0" borderId="5" xfId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43" fontId="3" fillId="0" borderId="0" xfId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Fill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43" fontId="2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3" fontId="3" fillId="0" borderId="7" xfId="1" applyFont="1" applyBorder="1" applyAlignment="1">
      <alignment vertical="center" wrapText="1"/>
    </xf>
    <xf numFmtId="43" fontId="2" fillId="0" borderId="2" xfId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43" fontId="3" fillId="4" borderId="4" xfId="1" applyFont="1" applyFill="1" applyBorder="1" applyAlignment="1">
      <alignment vertical="center" wrapText="1"/>
    </xf>
    <xf numFmtId="43" fontId="3" fillId="2" borderId="2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Border="1" applyAlignment="1">
      <alignment vertical="center" wrapText="1"/>
    </xf>
    <xf numFmtId="10" fontId="4" fillId="0" borderId="0" xfId="2" applyNumberFormat="1" applyFont="1" applyBorder="1" applyAlignment="1">
      <alignment vertical="center" wrapText="1"/>
    </xf>
    <xf numFmtId="43" fontId="4" fillId="0" borderId="0" xfId="1" applyFont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3" fontId="3" fillId="4" borderId="4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tabSelected="1" topLeftCell="A28" workbookViewId="0">
      <selection activeCell="H37" sqref="H37"/>
    </sheetView>
  </sheetViews>
  <sheetFormatPr defaultColWidth="11.5703125" defaultRowHeight="12.75" x14ac:dyDescent="0.25"/>
  <cols>
    <col min="1" max="1" width="4.7109375" style="21" bestFit="1" customWidth="1"/>
    <col min="2" max="2" width="47.28515625" style="1" customWidth="1"/>
    <col min="3" max="3" width="4.140625" style="29" bestFit="1" customWidth="1"/>
    <col min="4" max="4" width="9.7109375" style="1" bestFit="1" customWidth="1"/>
    <col min="5" max="5" width="15.5703125" style="1" bestFit="1" customWidth="1"/>
    <col min="6" max="6" width="14.85546875" style="1" customWidth="1"/>
    <col min="7" max="7" width="12.140625" style="1" bestFit="1" customWidth="1"/>
    <col min="8" max="256" width="11.5703125" style="1"/>
    <col min="257" max="257" width="12.28515625" style="1" customWidth="1"/>
    <col min="258" max="258" width="76.5703125" style="1" customWidth="1"/>
    <col min="259" max="259" width="12.28515625" style="1" customWidth="1"/>
    <col min="260" max="260" width="15.28515625" style="1" customWidth="1"/>
    <col min="261" max="262" width="23" style="1" customWidth="1"/>
    <col min="263" max="512" width="11.5703125" style="1"/>
    <col min="513" max="513" width="12.28515625" style="1" customWidth="1"/>
    <col min="514" max="514" width="76.5703125" style="1" customWidth="1"/>
    <col min="515" max="515" width="12.28515625" style="1" customWidth="1"/>
    <col min="516" max="516" width="15.28515625" style="1" customWidth="1"/>
    <col min="517" max="518" width="23" style="1" customWidth="1"/>
    <col min="519" max="768" width="11.5703125" style="1"/>
    <col min="769" max="769" width="12.28515625" style="1" customWidth="1"/>
    <col min="770" max="770" width="76.5703125" style="1" customWidth="1"/>
    <col min="771" max="771" width="12.28515625" style="1" customWidth="1"/>
    <col min="772" max="772" width="15.28515625" style="1" customWidth="1"/>
    <col min="773" max="774" width="23" style="1" customWidth="1"/>
    <col min="775" max="1024" width="11.5703125" style="1"/>
    <col min="1025" max="1025" width="12.28515625" style="1" customWidth="1"/>
    <col min="1026" max="1026" width="76.5703125" style="1" customWidth="1"/>
    <col min="1027" max="1027" width="12.28515625" style="1" customWidth="1"/>
    <col min="1028" max="1028" width="15.28515625" style="1" customWidth="1"/>
    <col min="1029" max="1030" width="23" style="1" customWidth="1"/>
    <col min="1031" max="1280" width="11.5703125" style="1"/>
    <col min="1281" max="1281" width="12.28515625" style="1" customWidth="1"/>
    <col min="1282" max="1282" width="76.5703125" style="1" customWidth="1"/>
    <col min="1283" max="1283" width="12.28515625" style="1" customWidth="1"/>
    <col min="1284" max="1284" width="15.28515625" style="1" customWidth="1"/>
    <col min="1285" max="1286" width="23" style="1" customWidth="1"/>
    <col min="1287" max="1536" width="11.5703125" style="1"/>
    <col min="1537" max="1537" width="12.28515625" style="1" customWidth="1"/>
    <col min="1538" max="1538" width="76.5703125" style="1" customWidth="1"/>
    <col min="1539" max="1539" width="12.28515625" style="1" customWidth="1"/>
    <col min="1540" max="1540" width="15.28515625" style="1" customWidth="1"/>
    <col min="1541" max="1542" width="23" style="1" customWidth="1"/>
    <col min="1543" max="1792" width="11.5703125" style="1"/>
    <col min="1793" max="1793" width="12.28515625" style="1" customWidth="1"/>
    <col min="1794" max="1794" width="76.5703125" style="1" customWidth="1"/>
    <col min="1795" max="1795" width="12.28515625" style="1" customWidth="1"/>
    <col min="1796" max="1796" width="15.28515625" style="1" customWidth="1"/>
    <col min="1797" max="1798" width="23" style="1" customWidth="1"/>
    <col min="1799" max="2048" width="11.5703125" style="1"/>
    <col min="2049" max="2049" width="12.28515625" style="1" customWidth="1"/>
    <col min="2050" max="2050" width="76.5703125" style="1" customWidth="1"/>
    <col min="2051" max="2051" width="12.28515625" style="1" customWidth="1"/>
    <col min="2052" max="2052" width="15.28515625" style="1" customWidth="1"/>
    <col min="2053" max="2054" width="23" style="1" customWidth="1"/>
    <col min="2055" max="2304" width="11.5703125" style="1"/>
    <col min="2305" max="2305" width="12.28515625" style="1" customWidth="1"/>
    <col min="2306" max="2306" width="76.5703125" style="1" customWidth="1"/>
    <col min="2307" max="2307" width="12.28515625" style="1" customWidth="1"/>
    <col min="2308" max="2308" width="15.28515625" style="1" customWidth="1"/>
    <col min="2309" max="2310" width="23" style="1" customWidth="1"/>
    <col min="2311" max="2560" width="11.5703125" style="1"/>
    <col min="2561" max="2561" width="12.28515625" style="1" customWidth="1"/>
    <col min="2562" max="2562" width="76.5703125" style="1" customWidth="1"/>
    <col min="2563" max="2563" width="12.28515625" style="1" customWidth="1"/>
    <col min="2564" max="2564" width="15.28515625" style="1" customWidth="1"/>
    <col min="2565" max="2566" width="23" style="1" customWidth="1"/>
    <col min="2567" max="2816" width="11.5703125" style="1"/>
    <col min="2817" max="2817" width="12.28515625" style="1" customWidth="1"/>
    <col min="2818" max="2818" width="76.5703125" style="1" customWidth="1"/>
    <col min="2819" max="2819" width="12.28515625" style="1" customWidth="1"/>
    <col min="2820" max="2820" width="15.28515625" style="1" customWidth="1"/>
    <col min="2821" max="2822" width="23" style="1" customWidth="1"/>
    <col min="2823" max="3072" width="11.5703125" style="1"/>
    <col min="3073" max="3073" width="12.28515625" style="1" customWidth="1"/>
    <col min="3074" max="3074" width="76.5703125" style="1" customWidth="1"/>
    <col min="3075" max="3075" width="12.28515625" style="1" customWidth="1"/>
    <col min="3076" max="3076" width="15.28515625" style="1" customWidth="1"/>
    <col min="3077" max="3078" width="23" style="1" customWidth="1"/>
    <col min="3079" max="3328" width="11.5703125" style="1"/>
    <col min="3329" max="3329" width="12.28515625" style="1" customWidth="1"/>
    <col min="3330" max="3330" width="76.5703125" style="1" customWidth="1"/>
    <col min="3331" max="3331" width="12.28515625" style="1" customWidth="1"/>
    <col min="3332" max="3332" width="15.28515625" style="1" customWidth="1"/>
    <col min="3333" max="3334" width="23" style="1" customWidth="1"/>
    <col min="3335" max="3584" width="11.5703125" style="1"/>
    <col min="3585" max="3585" width="12.28515625" style="1" customWidth="1"/>
    <col min="3586" max="3586" width="76.5703125" style="1" customWidth="1"/>
    <col min="3587" max="3587" width="12.28515625" style="1" customWidth="1"/>
    <col min="3588" max="3588" width="15.28515625" style="1" customWidth="1"/>
    <col min="3589" max="3590" width="23" style="1" customWidth="1"/>
    <col min="3591" max="3840" width="11.5703125" style="1"/>
    <col min="3841" max="3841" width="12.28515625" style="1" customWidth="1"/>
    <col min="3842" max="3842" width="76.5703125" style="1" customWidth="1"/>
    <col min="3843" max="3843" width="12.28515625" style="1" customWidth="1"/>
    <col min="3844" max="3844" width="15.28515625" style="1" customWidth="1"/>
    <col min="3845" max="3846" width="23" style="1" customWidth="1"/>
    <col min="3847" max="4096" width="11.5703125" style="1"/>
    <col min="4097" max="4097" width="12.28515625" style="1" customWidth="1"/>
    <col min="4098" max="4098" width="76.5703125" style="1" customWidth="1"/>
    <col min="4099" max="4099" width="12.28515625" style="1" customWidth="1"/>
    <col min="4100" max="4100" width="15.28515625" style="1" customWidth="1"/>
    <col min="4101" max="4102" width="23" style="1" customWidth="1"/>
    <col min="4103" max="4352" width="11.5703125" style="1"/>
    <col min="4353" max="4353" width="12.28515625" style="1" customWidth="1"/>
    <col min="4354" max="4354" width="76.5703125" style="1" customWidth="1"/>
    <col min="4355" max="4355" width="12.28515625" style="1" customWidth="1"/>
    <col min="4356" max="4356" width="15.28515625" style="1" customWidth="1"/>
    <col min="4357" max="4358" width="23" style="1" customWidth="1"/>
    <col min="4359" max="4608" width="11.5703125" style="1"/>
    <col min="4609" max="4609" width="12.28515625" style="1" customWidth="1"/>
    <col min="4610" max="4610" width="76.5703125" style="1" customWidth="1"/>
    <col min="4611" max="4611" width="12.28515625" style="1" customWidth="1"/>
    <col min="4612" max="4612" width="15.28515625" style="1" customWidth="1"/>
    <col min="4613" max="4614" width="23" style="1" customWidth="1"/>
    <col min="4615" max="4864" width="11.5703125" style="1"/>
    <col min="4865" max="4865" width="12.28515625" style="1" customWidth="1"/>
    <col min="4866" max="4866" width="76.5703125" style="1" customWidth="1"/>
    <col min="4867" max="4867" width="12.28515625" style="1" customWidth="1"/>
    <col min="4868" max="4868" width="15.28515625" style="1" customWidth="1"/>
    <col min="4869" max="4870" width="23" style="1" customWidth="1"/>
    <col min="4871" max="5120" width="11.5703125" style="1"/>
    <col min="5121" max="5121" width="12.28515625" style="1" customWidth="1"/>
    <col min="5122" max="5122" width="76.5703125" style="1" customWidth="1"/>
    <col min="5123" max="5123" width="12.28515625" style="1" customWidth="1"/>
    <col min="5124" max="5124" width="15.28515625" style="1" customWidth="1"/>
    <col min="5125" max="5126" width="23" style="1" customWidth="1"/>
    <col min="5127" max="5376" width="11.5703125" style="1"/>
    <col min="5377" max="5377" width="12.28515625" style="1" customWidth="1"/>
    <col min="5378" max="5378" width="76.5703125" style="1" customWidth="1"/>
    <col min="5379" max="5379" width="12.28515625" style="1" customWidth="1"/>
    <col min="5380" max="5380" width="15.28515625" style="1" customWidth="1"/>
    <col min="5381" max="5382" width="23" style="1" customWidth="1"/>
    <col min="5383" max="5632" width="11.5703125" style="1"/>
    <col min="5633" max="5633" width="12.28515625" style="1" customWidth="1"/>
    <col min="5634" max="5634" width="76.5703125" style="1" customWidth="1"/>
    <col min="5635" max="5635" width="12.28515625" style="1" customWidth="1"/>
    <col min="5636" max="5636" width="15.28515625" style="1" customWidth="1"/>
    <col min="5637" max="5638" width="23" style="1" customWidth="1"/>
    <col min="5639" max="5888" width="11.5703125" style="1"/>
    <col min="5889" max="5889" width="12.28515625" style="1" customWidth="1"/>
    <col min="5890" max="5890" width="76.5703125" style="1" customWidth="1"/>
    <col min="5891" max="5891" width="12.28515625" style="1" customWidth="1"/>
    <col min="5892" max="5892" width="15.28515625" style="1" customWidth="1"/>
    <col min="5893" max="5894" width="23" style="1" customWidth="1"/>
    <col min="5895" max="6144" width="11.5703125" style="1"/>
    <col min="6145" max="6145" width="12.28515625" style="1" customWidth="1"/>
    <col min="6146" max="6146" width="76.5703125" style="1" customWidth="1"/>
    <col min="6147" max="6147" width="12.28515625" style="1" customWidth="1"/>
    <col min="6148" max="6148" width="15.28515625" style="1" customWidth="1"/>
    <col min="6149" max="6150" width="23" style="1" customWidth="1"/>
    <col min="6151" max="6400" width="11.5703125" style="1"/>
    <col min="6401" max="6401" width="12.28515625" style="1" customWidth="1"/>
    <col min="6402" max="6402" width="76.5703125" style="1" customWidth="1"/>
    <col min="6403" max="6403" width="12.28515625" style="1" customWidth="1"/>
    <col min="6404" max="6404" width="15.28515625" style="1" customWidth="1"/>
    <col min="6405" max="6406" width="23" style="1" customWidth="1"/>
    <col min="6407" max="6656" width="11.5703125" style="1"/>
    <col min="6657" max="6657" width="12.28515625" style="1" customWidth="1"/>
    <col min="6658" max="6658" width="76.5703125" style="1" customWidth="1"/>
    <col min="6659" max="6659" width="12.28515625" style="1" customWidth="1"/>
    <col min="6660" max="6660" width="15.28515625" style="1" customWidth="1"/>
    <col min="6661" max="6662" width="23" style="1" customWidth="1"/>
    <col min="6663" max="6912" width="11.5703125" style="1"/>
    <col min="6913" max="6913" width="12.28515625" style="1" customWidth="1"/>
    <col min="6914" max="6914" width="76.5703125" style="1" customWidth="1"/>
    <col min="6915" max="6915" width="12.28515625" style="1" customWidth="1"/>
    <col min="6916" max="6916" width="15.28515625" style="1" customWidth="1"/>
    <col min="6917" max="6918" width="23" style="1" customWidth="1"/>
    <col min="6919" max="7168" width="11.5703125" style="1"/>
    <col min="7169" max="7169" width="12.28515625" style="1" customWidth="1"/>
    <col min="7170" max="7170" width="76.5703125" style="1" customWidth="1"/>
    <col min="7171" max="7171" width="12.28515625" style="1" customWidth="1"/>
    <col min="7172" max="7172" width="15.28515625" style="1" customWidth="1"/>
    <col min="7173" max="7174" width="23" style="1" customWidth="1"/>
    <col min="7175" max="7424" width="11.5703125" style="1"/>
    <col min="7425" max="7425" width="12.28515625" style="1" customWidth="1"/>
    <col min="7426" max="7426" width="76.5703125" style="1" customWidth="1"/>
    <col min="7427" max="7427" width="12.28515625" style="1" customWidth="1"/>
    <col min="7428" max="7428" width="15.28515625" style="1" customWidth="1"/>
    <col min="7429" max="7430" width="23" style="1" customWidth="1"/>
    <col min="7431" max="7680" width="11.5703125" style="1"/>
    <col min="7681" max="7681" width="12.28515625" style="1" customWidth="1"/>
    <col min="7682" max="7682" width="76.5703125" style="1" customWidth="1"/>
    <col min="7683" max="7683" width="12.28515625" style="1" customWidth="1"/>
    <col min="7684" max="7684" width="15.28515625" style="1" customWidth="1"/>
    <col min="7685" max="7686" width="23" style="1" customWidth="1"/>
    <col min="7687" max="7936" width="11.5703125" style="1"/>
    <col min="7937" max="7937" width="12.28515625" style="1" customWidth="1"/>
    <col min="7938" max="7938" width="76.5703125" style="1" customWidth="1"/>
    <col min="7939" max="7939" width="12.28515625" style="1" customWidth="1"/>
    <col min="7940" max="7940" width="15.28515625" style="1" customWidth="1"/>
    <col min="7941" max="7942" width="23" style="1" customWidth="1"/>
    <col min="7943" max="8192" width="11.5703125" style="1"/>
    <col min="8193" max="8193" width="12.28515625" style="1" customWidth="1"/>
    <col min="8194" max="8194" width="76.5703125" style="1" customWidth="1"/>
    <col min="8195" max="8195" width="12.28515625" style="1" customWidth="1"/>
    <col min="8196" max="8196" width="15.28515625" style="1" customWidth="1"/>
    <col min="8197" max="8198" width="23" style="1" customWidth="1"/>
    <col min="8199" max="8448" width="11.5703125" style="1"/>
    <col min="8449" max="8449" width="12.28515625" style="1" customWidth="1"/>
    <col min="8450" max="8450" width="76.5703125" style="1" customWidth="1"/>
    <col min="8451" max="8451" width="12.28515625" style="1" customWidth="1"/>
    <col min="8452" max="8452" width="15.28515625" style="1" customWidth="1"/>
    <col min="8453" max="8454" width="23" style="1" customWidth="1"/>
    <col min="8455" max="8704" width="11.5703125" style="1"/>
    <col min="8705" max="8705" width="12.28515625" style="1" customWidth="1"/>
    <col min="8706" max="8706" width="76.5703125" style="1" customWidth="1"/>
    <col min="8707" max="8707" width="12.28515625" style="1" customWidth="1"/>
    <col min="8708" max="8708" width="15.28515625" style="1" customWidth="1"/>
    <col min="8709" max="8710" width="23" style="1" customWidth="1"/>
    <col min="8711" max="8960" width="11.5703125" style="1"/>
    <col min="8961" max="8961" width="12.28515625" style="1" customWidth="1"/>
    <col min="8962" max="8962" width="76.5703125" style="1" customWidth="1"/>
    <col min="8963" max="8963" width="12.28515625" style="1" customWidth="1"/>
    <col min="8964" max="8964" width="15.28515625" style="1" customWidth="1"/>
    <col min="8965" max="8966" width="23" style="1" customWidth="1"/>
    <col min="8967" max="9216" width="11.5703125" style="1"/>
    <col min="9217" max="9217" width="12.28515625" style="1" customWidth="1"/>
    <col min="9218" max="9218" width="76.5703125" style="1" customWidth="1"/>
    <col min="9219" max="9219" width="12.28515625" style="1" customWidth="1"/>
    <col min="9220" max="9220" width="15.28515625" style="1" customWidth="1"/>
    <col min="9221" max="9222" width="23" style="1" customWidth="1"/>
    <col min="9223" max="9472" width="11.5703125" style="1"/>
    <col min="9473" max="9473" width="12.28515625" style="1" customWidth="1"/>
    <col min="9474" max="9474" width="76.5703125" style="1" customWidth="1"/>
    <col min="9475" max="9475" width="12.28515625" style="1" customWidth="1"/>
    <col min="9476" max="9476" width="15.28515625" style="1" customWidth="1"/>
    <col min="9477" max="9478" width="23" style="1" customWidth="1"/>
    <col min="9479" max="9728" width="11.5703125" style="1"/>
    <col min="9729" max="9729" width="12.28515625" style="1" customWidth="1"/>
    <col min="9730" max="9730" width="76.5703125" style="1" customWidth="1"/>
    <col min="9731" max="9731" width="12.28515625" style="1" customWidth="1"/>
    <col min="9732" max="9732" width="15.28515625" style="1" customWidth="1"/>
    <col min="9733" max="9734" width="23" style="1" customWidth="1"/>
    <col min="9735" max="9984" width="11.5703125" style="1"/>
    <col min="9985" max="9985" width="12.28515625" style="1" customWidth="1"/>
    <col min="9986" max="9986" width="76.5703125" style="1" customWidth="1"/>
    <col min="9987" max="9987" width="12.28515625" style="1" customWidth="1"/>
    <col min="9988" max="9988" width="15.28515625" style="1" customWidth="1"/>
    <col min="9989" max="9990" width="23" style="1" customWidth="1"/>
    <col min="9991" max="10240" width="11.5703125" style="1"/>
    <col min="10241" max="10241" width="12.28515625" style="1" customWidth="1"/>
    <col min="10242" max="10242" width="76.5703125" style="1" customWidth="1"/>
    <col min="10243" max="10243" width="12.28515625" style="1" customWidth="1"/>
    <col min="10244" max="10244" width="15.28515625" style="1" customWidth="1"/>
    <col min="10245" max="10246" width="23" style="1" customWidth="1"/>
    <col min="10247" max="10496" width="11.5703125" style="1"/>
    <col min="10497" max="10497" width="12.28515625" style="1" customWidth="1"/>
    <col min="10498" max="10498" width="76.5703125" style="1" customWidth="1"/>
    <col min="10499" max="10499" width="12.28515625" style="1" customWidth="1"/>
    <col min="10500" max="10500" width="15.28515625" style="1" customWidth="1"/>
    <col min="10501" max="10502" width="23" style="1" customWidth="1"/>
    <col min="10503" max="10752" width="11.5703125" style="1"/>
    <col min="10753" max="10753" width="12.28515625" style="1" customWidth="1"/>
    <col min="10754" max="10754" width="76.5703125" style="1" customWidth="1"/>
    <col min="10755" max="10755" width="12.28515625" style="1" customWidth="1"/>
    <col min="10756" max="10756" width="15.28515625" style="1" customWidth="1"/>
    <col min="10757" max="10758" width="23" style="1" customWidth="1"/>
    <col min="10759" max="11008" width="11.5703125" style="1"/>
    <col min="11009" max="11009" width="12.28515625" style="1" customWidth="1"/>
    <col min="11010" max="11010" width="76.5703125" style="1" customWidth="1"/>
    <col min="11011" max="11011" width="12.28515625" style="1" customWidth="1"/>
    <col min="11012" max="11012" width="15.28515625" style="1" customWidth="1"/>
    <col min="11013" max="11014" width="23" style="1" customWidth="1"/>
    <col min="11015" max="11264" width="11.5703125" style="1"/>
    <col min="11265" max="11265" width="12.28515625" style="1" customWidth="1"/>
    <col min="11266" max="11266" width="76.5703125" style="1" customWidth="1"/>
    <col min="11267" max="11267" width="12.28515625" style="1" customWidth="1"/>
    <col min="11268" max="11268" width="15.28515625" style="1" customWidth="1"/>
    <col min="11269" max="11270" width="23" style="1" customWidth="1"/>
    <col min="11271" max="11520" width="11.5703125" style="1"/>
    <col min="11521" max="11521" width="12.28515625" style="1" customWidth="1"/>
    <col min="11522" max="11522" width="76.5703125" style="1" customWidth="1"/>
    <col min="11523" max="11523" width="12.28515625" style="1" customWidth="1"/>
    <col min="11524" max="11524" width="15.28515625" style="1" customWidth="1"/>
    <col min="11525" max="11526" width="23" style="1" customWidth="1"/>
    <col min="11527" max="11776" width="11.5703125" style="1"/>
    <col min="11777" max="11777" width="12.28515625" style="1" customWidth="1"/>
    <col min="11778" max="11778" width="76.5703125" style="1" customWidth="1"/>
    <col min="11779" max="11779" width="12.28515625" style="1" customWidth="1"/>
    <col min="11780" max="11780" width="15.28515625" style="1" customWidth="1"/>
    <col min="11781" max="11782" width="23" style="1" customWidth="1"/>
    <col min="11783" max="12032" width="11.5703125" style="1"/>
    <col min="12033" max="12033" width="12.28515625" style="1" customWidth="1"/>
    <col min="12034" max="12034" width="76.5703125" style="1" customWidth="1"/>
    <col min="12035" max="12035" width="12.28515625" style="1" customWidth="1"/>
    <col min="12036" max="12036" width="15.28515625" style="1" customWidth="1"/>
    <col min="12037" max="12038" width="23" style="1" customWidth="1"/>
    <col min="12039" max="12288" width="11.5703125" style="1"/>
    <col min="12289" max="12289" width="12.28515625" style="1" customWidth="1"/>
    <col min="12290" max="12290" width="76.5703125" style="1" customWidth="1"/>
    <col min="12291" max="12291" width="12.28515625" style="1" customWidth="1"/>
    <col min="12292" max="12292" width="15.28515625" style="1" customWidth="1"/>
    <col min="12293" max="12294" width="23" style="1" customWidth="1"/>
    <col min="12295" max="12544" width="11.5703125" style="1"/>
    <col min="12545" max="12545" width="12.28515625" style="1" customWidth="1"/>
    <col min="12546" max="12546" width="76.5703125" style="1" customWidth="1"/>
    <col min="12547" max="12547" width="12.28515625" style="1" customWidth="1"/>
    <col min="12548" max="12548" width="15.28515625" style="1" customWidth="1"/>
    <col min="12549" max="12550" width="23" style="1" customWidth="1"/>
    <col min="12551" max="12800" width="11.5703125" style="1"/>
    <col min="12801" max="12801" width="12.28515625" style="1" customWidth="1"/>
    <col min="12802" max="12802" width="76.5703125" style="1" customWidth="1"/>
    <col min="12803" max="12803" width="12.28515625" style="1" customWidth="1"/>
    <col min="12804" max="12804" width="15.28515625" style="1" customWidth="1"/>
    <col min="12805" max="12806" width="23" style="1" customWidth="1"/>
    <col min="12807" max="13056" width="11.5703125" style="1"/>
    <col min="13057" max="13057" width="12.28515625" style="1" customWidth="1"/>
    <col min="13058" max="13058" width="76.5703125" style="1" customWidth="1"/>
    <col min="13059" max="13059" width="12.28515625" style="1" customWidth="1"/>
    <col min="13060" max="13060" width="15.28515625" style="1" customWidth="1"/>
    <col min="13061" max="13062" width="23" style="1" customWidth="1"/>
    <col min="13063" max="13312" width="11.5703125" style="1"/>
    <col min="13313" max="13313" width="12.28515625" style="1" customWidth="1"/>
    <col min="13314" max="13314" width="76.5703125" style="1" customWidth="1"/>
    <col min="13315" max="13315" width="12.28515625" style="1" customWidth="1"/>
    <col min="13316" max="13316" width="15.28515625" style="1" customWidth="1"/>
    <col min="13317" max="13318" width="23" style="1" customWidth="1"/>
    <col min="13319" max="13568" width="11.5703125" style="1"/>
    <col min="13569" max="13569" width="12.28515625" style="1" customWidth="1"/>
    <col min="13570" max="13570" width="76.5703125" style="1" customWidth="1"/>
    <col min="13571" max="13571" width="12.28515625" style="1" customWidth="1"/>
    <col min="13572" max="13572" width="15.28515625" style="1" customWidth="1"/>
    <col min="13573" max="13574" width="23" style="1" customWidth="1"/>
    <col min="13575" max="13824" width="11.5703125" style="1"/>
    <col min="13825" max="13825" width="12.28515625" style="1" customWidth="1"/>
    <col min="13826" max="13826" width="76.5703125" style="1" customWidth="1"/>
    <col min="13827" max="13827" width="12.28515625" style="1" customWidth="1"/>
    <col min="13828" max="13828" width="15.28515625" style="1" customWidth="1"/>
    <col min="13829" max="13830" width="23" style="1" customWidth="1"/>
    <col min="13831" max="14080" width="11.5703125" style="1"/>
    <col min="14081" max="14081" width="12.28515625" style="1" customWidth="1"/>
    <col min="14082" max="14082" width="76.5703125" style="1" customWidth="1"/>
    <col min="14083" max="14083" width="12.28515625" style="1" customWidth="1"/>
    <col min="14084" max="14084" width="15.28515625" style="1" customWidth="1"/>
    <col min="14085" max="14086" width="23" style="1" customWidth="1"/>
    <col min="14087" max="14336" width="11.5703125" style="1"/>
    <col min="14337" max="14337" width="12.28515625" style="1" customWidth="1"/>
    <col min="14338" max="14338" width="76.5703125" style="1" customWidth="1"/>
    <col min="14339" max="14339" width="12.28515625" style="1" customWidth="1"/>
    <col min="14340" max="14340" width="15.28515625" style="1" customWidth="1"/>
    <col min="14341" max="14342" width="23" style="1" customWidth="1"/>
    <col min="14343" max="14592" width="11.5703125" style="1"/>
    <col min="14593" max="14593" width="12.28515625" style="1" customWidth="1"/>
    <col min="14594" max="14594" width="76.5703125" style="1" customWidth="1"/>
    <col min="14595" max="14595" width="12.28515625" style="1" customWidth="1"/>
    <col min="14596" max="14596" width="15.28515625" style="1" customWidth="1"/>
    <col min="14597" max="14598" width="23" style="1" customWidth="1"/>
    <col min="14599" max="14848" width="11.5703125" style="1"/>
    <col min="14849" max="14849" width="12.28515625" style="1" customWidth="1"/>
    <col min="14850" max="14850" width="76.5703125" style="1" customWidth="1"/>
    <col min="14851" max="14851" width="12.28515625" style="1" customWidth="1"/>
    <col min="14852" max="14852" width="15.28515625" style="1" customWidth="1"/>
    <col min="14853" max="14854" width="23" style="1" customWidth="1"/>
    <col min="14855" max="15104" width="11.5703125" style="1"/>
    <col min="15105" max="15105" width="12.28515625" style="1" customWidth="1"/>
    <col min="15106" max="15106" width="76.5703125" style="1" customWidth="1"/>
    <col min="15107" max="15107" width="12.28515625" style="1" customWidth="1"/>
    <col min="15108" max="15108" width="15.28515625" style="1" customWidth="1"/>
    <col min="15109" max="15110" width="23" style="1" customWidth="1"/>
    <col min="15111" max="15360" width="11.5703125" style="1"/>
    <col min="15361" max="15361" width="12.28515625" style="1" customWidth="1"/>
    <col min="15362" max="15362" width="76.5703125" style="1" customWidth="1"/>
    <col min="15363" max="15363" width="12.28515625" style="1" customWidth="1"/>
    <col min="15364" max="15364" width="15.28515625" style="1" customWidth="1"/>
    <col min="15365" max="15366" width="23" style="1" customWidth="1"/>
    <col min="15367" max="15616" width="11.5703125" style="1"/>
    <col min="15617" max="15617" width="12.28515625" style="1" customWidth="1"/>
    <col min="15618" max="15618" width="76.5703125" style="1" customWidth="1"/>
    <col min="15619" max="15619" width="12.28515625" style="1" customWidth="1"/>
    <col min="15620" max="15620" width="15.28515625" style="1" customWidth="1"/>
    <col min="15621" max="15622" width="23" style="1" customWidth="1"/>
    <col min="15623" max="15872" width="11.5703125" style="1"/>
    <col min="15873" max="15873" width="12.28515625" style="1" customWidth="1"/>
    <col min="15874" max="15874" width="76.5703125" style="1" customWidth="1"/>
    <col min="15875" max="15875" width="12.28515625" style="1" customWidth="1"/>
    <col min="15876" max="15876" width="15.28515625" style="1" customWidth="1"/>
    <col min="15877" max="15878" width="23" style="1" customWidth="1"/>
    <col min="15879" max="16128" width="11.5703125" style="1"/>
    <col min="16129" max="16129" width="12.28515625" style="1" customWidth="1"/>
    <col min="16130" max="16130" width="76.5703125" style="1" customWidth="1"/>
    <col min="16131" max="16131" width="12.28515625" style="1" customWidth="1"/>
    <col min="16132" max="16132" width="15.28515625" style="1" customWidth="1"/>
    <col min="16133" max="16134" width="23" style="1" customWidth="1"/>
    <col min="16135" max="16384" width="11.5703125" style="1"/>
  </cols>
  <sheetData>
    <row r="1" spans="1:8" ht="16.5" thickBot="1" x14ac:dyDescent="0.3">
      <c r="A1" s="58" t="s">
        <v>74</v>
      </c>
      <c r="B1" s="59"/>
      <c r="C1" s="59"/>
      <c r="D1" s="59"/>
      <c r="E1" s="59"/>
      <c r="F1" s="60"/>
    </row>
    <row r="3" spans="1:8" x14ac:dyDescent="0.25">
      <c r="A3" s="24"/>
      <c r="B3" s="4" t="s">
        <v>75</v>
      </c>
      <c r="C3" s="30"/>
      <c r="D3" s="8"/>
      <c r="E3" s="8"/>
      <c r="F3" s="8"/>
    </row>
    <row r="4" spans="1:8" x14ac:dyDescent="0.25">
      <c r="A4" s="25" t="s">
        <v>41</v>
      </c>
      <c r="B4" s="12" t="s">
        <v>40</v>
      </c>
      <c r="C4" s="41"/>
      <c r="D4" s="41"/>
      <c r="E4" s="41"/>
      <c r="F4" s="42" t="s">
        <v>36</v>
      </c>
    </row>
    <row r="5" spans="1:8" x14ac:dyDescent="0.25">
      <c r="A5" s="22" t="str">
        <f>A29</f>
        <v>1.1.</v>
      </c>
      <c r="B5" s="19" t="str">
        <f>B29</f>
        <v>SES FLORIANÓPOLIS</v>
      </c>
      <c r="C5" s="40"/>
      <c r="D5" s="13"/>
      <c r="E5" s="13"/>
      <c r="F5" s="14">
        <f>F36</f>
        <v>3576067.62</v>
      </c>
    </row>
    <row r="6" spans="1:8" x14ac:dyDescent="0.25">
      <c r="A6" s="23" t="str">
        <f>A37</f>
        <v>1.2.</v>
      </c>
      <c r="B6" s="18" t="str">
        <f>B37</f>
        <v>SAA FLORIANÓPOLIS</v>
      </c>
      <c r="C6" s="32"/>
      <c r="D6" s="15"/>
      <c r="E6" s="15"/>
      <c r="F6" s="16">
        <f>F39</f>
        <v>48476.880000000005</v>
      </c>
    </row>
    <row r="7" spans="1:8" x14ac:dyDescent="0.25">
      <c r="A7" s="23" t="str">
        <f>A44</f>
        <v>2.1.</v>
      </c>
      <c r="B7" s="18" t="str">
        <f>B44</f>
        <v>SES SÃO JOSÉ</v>
      </c>
      <c r="C7" s="32"/>
      <c r="D7" s="15"/>
      <c r="E7" s="15"/>
      <c r="F7" s="16">
        <f>F47</f>
        <v>80794.8</v>
      </c>
    </row>
    <row r="8" spans="1:8" x14ac:dyDescent="0.25">
      <c r="A8" s="23" t="str">
        <f>A51</f>
        <v>3.1.</v>
      </c>
      <c r="B8" s="18" t="str">
        <f>B51</f>
        <v>SES SANTO AMARO DA IMPERATRIZ</v>
      </c>
      <c r="C8" s="32"/>
      <c r="D8" s="15"/>
      <c r="E8" s="15"/>
      <c r="F8" s="16">
        <f>F54</f>
        <v>24238.44</v>
      </c>
    </row>
    <row r="9" spans="1:8" x14ac:dyDescent="0.25">
      <c r="A9" s="23" t="str">
        <f>A58</f>
        <v>4.1.</v>
      </c>
      <c r="B9" s="18" t="str">
        <f>B58</f>
        <v>SES RANCHO QUEIMADO</v>
      </c>
      <c r="C9" s="32"/>
      <c r="D9" s="15"/>
      <c r="E9" s="15"/>
      <c r="F9" s="16">
        <f>F61</f>
        <v>11221.5</v>
      </c>
    </row>
    <row r="10" spans="1:8" s="7" customFormat="1" x14ac:dyDescent="0.25">
      <c r="A10" s="23" t="str">
        <f>A65</f>
        <v>5.1.</v>
      </c>
      <c r="B10" s="33" t="str">
        <f>B65</f>
        <v>SAA PALHOÇA</v>
      </c>
      <c r="C10" s="12"/>
      <c r="D10" s="12"/>
      <c r="E10" s="12"/>
      <c r="F10" s="34">
        <f>F68</f>
        <v>549404.64</v>
      </c>
    </row>
    <row r="11" spans="1:8" s="7" customFormat="1" x14ac:dyDescent="0.25">
      <c r="A11" s="23" t="str">
        <f>A72</f>
        <v>6.1.</v>
      </c>
      <c r="B11" s="33" t="str">
        <f>B72</f>
        <v>SAA BIGUAÇU</v>
      </c>
      <c r="C11" s="17"/>
      <c r="D11" s="17"/>
      <c r="E11" s="17"/>
      <c r="F11" s="34">
        <f>F75</f>
        <v>26931.599999999999</v>
      </c>
    </row>
    <row r="12" spans="1:8" s="7" customFormat="1" x14ac:dyDescent="0.25">
      <c r="A12" s="23" t="str">
        <f>A79</f>
        <v>7.1.</v>
      </c>
      <c r="B12" s="33" t="str">
        <f>B79</f>
        <v>SAA PORTO BELO</v>
      </c>
      <c r="C12" s="35"/>
      <c r="D12" s="35"/>
      <c r="E12" s="35"/>
      <c r="F12" s="36">
        <f>F82</f>
        <v>67329</v>
      </c>
    </row>
    <row r="13" spans="1:8" s="7" customFormat="1" x14ac:dyDescent="0.25">
      <c r="A13" s="23" t="str">
        <f>A86</f>
        <v>8.1.</v>
      </c>
      <c r="B13" s="33" t="str">
        <f>B86</f>
        <v>SAA ANTÔNIO CARLOS</v>
      </c>
      <c r="C13" s="35"/>
      <c r="D13" s="35"/>
      <c r="E13" s="35"/>
      <c r="F13" s="36">
        <f>F89</f>
        <v>26931.599999999999</v>
      </c>
    </row>
    <row r="14" spans="1:8" s="7" customFormat="1" x14ac:dyDescent="0.25">
      <c r="A14" s="23" t="str">
        <f>A93</f>
        <v>9.1.</v>
      </c>
      <c r="B14" s="33" t="str">
        <f>B93</f>
        <v>SAA GUABIRUBA</v>
      </c>
      <c r="C14" s="35"/>
      <c r="D14" s="35"/>
      <c r="E14" s="35"/>
      <c r="F14" s="36">
        <f>F96</f>
        <v>26931.599999999999</v>
      </c>
    </row>
    <row r="15" spans="1:8" s="7" customFormat="1" x14ac:dyDescent="0.25">
      <c r="A15" s="24"/>
      <c r="B15" s="8"/>
      <c r="C15" s="8"/>
      <c r="D15" s="8"/>
      <c r="E15" s="37" t="s">
        <v>69</v>
      </c>
      <c r="F15" s="38">
        <f>SUM(F5:F14)</f>
        <v>4438327.6799999988</v>
      </c>
      <c r="G15" s="53"/>
      <c r="H15" s="52"/>
    </row>
    <row r="16" spans="1:8" s="7" customFormat="1" x14ac:dyDescent="0.25">
      <c r="A16" s="24"/>
      <c r="B16" s="8"/>
      <c r="C16" s="8"/>
      <c r="D16" s="8"/>
      <c r="E16" s="10"/>
      <c r="F16" s="28"/>
      <c r="G16" s="51"/>
      <c r="H16" s="52"/>
    </row>
    <row r="17" spans="1:6" s="7" customFormat="1" x14ac:dyDescent="0.25">
      <c r="A17" s="24"/>
      <c r="B17" s="8"/>
      <c r="C17" s="8"/>
      <c r="D17" s="8"/>
      <c r="E17" s="10"/>
      <c r="F17" s="28"/>
    </row>
    <row r="18" spans="1:6" s="7" customFormat="1" ht="36.75" customHeight="1" x14ac:dyDescent="0.25">
      <c r="A18" s="24"/>
      <c r="B18" s="57" t="s">
        <v>77</v>
      </c>
      <c r="C18" s="57"/>
      <c r="D18" s="57"/>
      <c r="E18" s="57"/>
      <c r="F18" s="57"/>
    </row>
    <row r="19" spans="1:6" s="7" customFormat="1" x14ac:dyDescent="0.25">
      <c r="A19" s="24"/>
      <c r="B19" s="9"/>
      <c r="C19" s="9"/>
      <c r="D19" s="9"/>
      <c r="E19" s="9"/>
      <c r="F19" s="9"/>
    </row>
    <row r="20" spans="1:6" s="7" customFormat="1" ht="25.5" x14ac:dyDescent="0.25">
      <c r="A20" s="24"/>
      <c r="B20" s="47" t="s">
        <v>40</v>
      </c>
      <c r="C20" s="48"/>
      <c r="D20" s="48"/>
      <c r="E20" s="61" t="s">
        <v>72</v>
      </c>
      <c r="F20" s="50" t="s">
        <v>73</v>
      </c>
    </row>
    <row r="21" spans="1:6" s="7" customFormat="1" x14ac:dyDescent="0.25">
      <c r="A21" s="24"/>
      <c r="B21" s="54" t="s">
        <v>70</v>
      </c>
      <c r="C21" s="55"/>
      <c r="D21" s="55"/>
      <c r="E21" s="49">
        <v>224.43</v>
      </c>
      <c r="F21" s="62">
        <v>224.43</v>
      </c>
    </row>
    <row r="22" spans="1:6" s="7" customFormat="1" x14ac:dyDescent="0.25">
      <c r="A22" s="24"/>
      <c r="B22" s="9"/>
      <c r="C22" s="9"/>
      <c r="D22" s="9"/>
      <c r="E22" s="9"/>
      <c r="F22" s="9"/>
    </row>
    <row r="23" spans="1:6" s="7" customFormat="1" ht="27" customHeight="1" x14ac:dyDescent="0.25">
      <c r="A23" s="24"/>
      <c r="B23" s="56" t="s">
        <v>71</v>
      </c>
      <c r="C23" s="56"/>
      <c r="D23" s="56"/>
      <c r="E23" s="56"/>
      <c r="F23" s="56"/>
    </row>
    <row r="24" spans="1:6" s="7" customFormat="1" x14ac:dyDescent="0.25">
      <c r="A24" s="24"/>
      <c r="B24" s="9"/>
      <c r="C24" s="9"/>
      <c r="D24" s="9"/>
      <c r="E24" s="9"/>
      <c r="F24" s="9"/>
    </row>
    <row r="25" spans="1:6" s="7" customFormat="1" x14ac:dyDescent="0.25">
      <c r="A25" s="24"/>
      <c r="B25" s="9"/>
      <c r="C25" s="9"/>
      <c r="D25" s="9"/>
      <c r="E25" s="9"/>
      <c r="F25" s="9"/>
    </row>
    <row r="26" spans="1:6" s="7" customFormat="1" ht="11.25" customHeight="1" x14ac:dyDescent="0.25">
      <c r="A26" s="24"/>
      <c r="B26" s="4" t="s">
        <v>76</v>
      </c>
      <c r="C26" s="30"/>
      <c r="D26" s="8"/>
      <c r="E26" s="8"/>
      <c r="F26" s="8"/>
    </row>
    <row r="27" spans="1:6" s="7" customFormat="1" x14ac:dyDescent="0.25">
      <c r="A27" s="25" t="s">
        <v>41</v>
      </c>
      <c r="B27" s="26" t="s">
        <v>40</v>
      </c>
      <c r="C27" s="27" t="s">
        <v>39</v>
      </c>
      <c r="D27" s="27" t="s">
        <v>38</v>
      </c>
      <c r="E27" s="27" t="s">
        <v>37</v>
      </c>
      <c r="F27" s="27" t="s">
        <v>36</v>
      </c>
    </row>
    <row r="28" spans="1:6" x14ac:dyDescent="0.25">
      <c r="A28" s="21" t="s">
        <v>42</v>
      </c>
      <c r="B28" s="4" t="s">
        <v>0</v>
      </c>
      <c r="C28" s="5"/>
      <c r="D28" s="2"/>
      <c r="E28" s="2"/>
      <c r="F28" s="2"/>
    </row>
    <row r="29" spans="1:6" x14ac:dyDescent="0.25">
      <c r="A29" s="21" t="s">
        <v>43</v>
      </c>
      <c r="B29" s="4" t="s">
        <v>1</v>
      </c>
      <c r="C29" s="5"/>
      <c r="D29" s="2"/>
      <c r="E29" s="2"/>
      <c r="F29" s="2"/>
    </row>
    <row r="30" spans="1:6" x14ac:dyDescent="0.25">
      <c r="B30" s="4" t="s">
        <v>2</v>
      </c>
      <c r="C30" s="5"/>
      <c r="D30" s="2"/>
      <c r="E30" s="2"/>
      <c r="F30" s="2"/>
    </row>
    <row r="31" spans="1:6" x14ac:dyDescent="0.25">
      <c r="B31" s="2" t="s">
        <v>18</v>
      </c>
      <c r="C31" s="5" t="s">
        <v>19</v>
      </c>
      <c r="D31" s="3">
        <v>10020</v>
      </c>
      <c r="E31" s="11">
        <f>$E$21</f>
        <v>224.43</v>
      </c>
      <c r="F31" s="3">
        <f>D31*E31</f>
        <v>2248788.6</v>
      </c>
    </row>
    <row r="32" spans="1:6" x14ac:dyDescent="0.25">
      <c r="B32" s="2" t="s">
        <v>20</v>
      </c>
      <c r="C32" s="5" t="s">
        <v>19</v>
      </c>
      <c r="D32" s="3">
        <v>3854</v>
      </c>
      <c r="E32" s="11">
        <f t="shared" ref="E32:E35" si="0">$E$21</f>
        <v>224.43</v>
      </c>
      <c r="F32" s="3">
        <f t="shared" ref="F32:F35" si="1">D32*E32</f>
        <v>864953.22</v>
      </c>
    </row>
    <row r="33" spans="1:6" ht="25.5" x14ac:dyDescent="0.25">
      <c r="B33" s="2" t="s">
        <v>21</v>
      </c>
      <c r="C33" s="5" t="s">
        <v>19</v>
      </c>
      <c r="D33" s="3">
        <v>360</v>
      </c>
      <c r="E33" s="11">
        <f t="shared" si="0"/>
        <v>224.43</v>
      </c>
      <c r="F33" s="3">
        <f t="shared" si="1"/>
        <v>80794.8</v>
      </c>
    </row>
    <row r="34" spans="1:6" ht="25.5" x14ac:dyDescent="0.25">
      <c r="B34" s="2" t="s">
        <v>22</v>
      </c>
      <c r="C34" s="5" t="s">
        <v>19</v>
      </c>
      <c r="D34" s="3">
        <v>500</v>
      </c>
      <c r="E34" s="11">
        <f t="shared" si="0"/>
        <v>224.43</v>
      </c>
      <c r="F34" s="3">
        <f t="shared" si="1"/>
        <v>112215</v>
      </c>
    </row>
    <row r="35" spans="1:6" ht="25.5" x14ac:dyDescent="0.25">
      <c r="B35" s="2" t="s">
        <v>23</v>
      </c>
      <c r="C35" s="5" t="s">
        <v>19</v>
      </c>
      <c r="D35" s="3">
        <v>1200</v>
      </c>
      <c r="E35" s="11">
        <f t="shared" si="0"/>
        <v>224.43</v>
      </c>
      <c r="F35" s="3">
        <f t="shared" si="1"/>
        <v>269316</v>
      </c>
    </row>
    <row r="36" spans="1:6" x14ac:dyDescent="0.25">
      <c r="B36" s="2"/>
      <c r="C36" s="5"/>
      <c r="D36" s="3"/>
      <c r="E36" s="31"/>
      <c r="F36" s="39">
        <f>SUM(F31:F35)</f>
        <v>3576067.62</v>
      </c>
    </row>
    <row r="37" spans="1:6" x14ac:dyDescent="0.25">
      <c r="A37" s="21" t="s">
        <v>44</v>
      </c>
      <c r="B37" s="4" t="s">
        <v>3</v>
      </c>
      <c r="C37" s="5"/>
      <c r="D37" s="3"/>
      <c r="E37" s="2"/>
      <c r="F37" s="3"/>
    </row>
    <row r="38" spans="1:6" x14ac:dyDescent="0.25">
      <c r="B38" s="4" t="s">
        <v>2</v>
      </c>
      <c r="C38" s="5"/>
      <c r="D38" s="3"/>
      <c r="E38" s="2"/>
      <c r="F38" s="3"/>
    </row>
    <row r="39" spans="1:6" ht="12.75" customHeight="1" x14ac:dyDescent="0.25">
      <c r="B39" s="2" t="s">
        <v>24</v>
      </c>
      <c r="C39" s="5" t="s">
        <v>19</v>
      </c>
      <c r="D39" s="3">
        <v>216</v>
      </c>
      <c r="E39" s="11">
        <f>$E$21</f>
        <v>224.43</v>
      </c>
      <c r="F39" s="3">
        <f t="shared" ref="F39" si="2">D39*E39</f>
        <v>48476.880000000005</v>
      </c>
    </row>
    <row r="40" spans="1:6" x14ac:dyDescent="0.25">
      <c r="B40" s="2"/>
      <c r="C40" s="5"/>
      <c r="D40" s="2"/>
      <c r="E40" s="20" t="s">
        <v>35</v>
      </c>
      <c r="F40" s="6">
        <f>F36+F39</f>
        <v>3624544.5</v>
      </c>
    </row>
    <row r="41" spans="1:6" x14ac:dyDescent="0.25">
      <c r="B41" s="2"/>
      <c r="C41" s="5"/>
      <c r="D41" s="2"/>
      <c r="E41" s="2"/>
      <c r="F41" s="2"/>
    </row>
    <row r="42" spans="1:6" s="7" customFormat="1" x14ac:dyDescent="0.25">
      <c r="A42" s="25" t="s">
        <v>41</v>
      </c>
      <c r="B42" s="26" t="s">
        <v>40</v>
      </c>
      <c r="C42" s="27" t="s">
        <v>39</v>
      </c>
      <c r="D42" s="27" t="s">
        <v>38</v>
      </c>
      <c r="E42" s="27" t="s">
        <v>37</v>
      </c>
      <c r="F42" s="27" t="s">
        <v>36</v>
      </c>
    </row>
    <row r="43" spans="1:6" x14ac:dyDescent="0.25">
      <c r="A43" s="21" t="s">
        <v>45</v>
      </c>
      <c r="B43" s="4" t="s">
        <v>25</v>
      </c>
      <c r="C43" s="5"/>
      <c r="D43" s="2"/>
      <c r="E43" s="2"/>
      <c r="F43" s="2"/>
    </row>
    <row r="44" spans="1:6" x14ac:dyDescent="0.25">
      <c r="A44" s="21" t="s">
        <v>47</v>
      </c>
      <c r="B44" s="4" t="s">
        <v>4</v>
      </c>
      <c r="C44" s="5"/>
      <c r="D44" s="2"/>
      <c r="E44" s="43"/>
      <c r="F44" s="2"/>
    </row>
    <row r="45" spans="1:6" x14ac:dyDescent="0.25">
      <c r="B45" s="4" t="s">
        <v>2</v>
      </c>
      <c r="C45" s="5"/>
      <c r="D45" s="2"/>
      <c r="E45" s="43"/>
      <c r="F45" s="2"/>
    </row>
    <row r="46" spans="1:6" x14ac:dyDescent="0.25">
      <c r="B46" s="2" t="s">
        <v>26</v>
      </c>
      <c r="C46" s="5" t="s">
        <v>19</v>
      </c>
      <c r="D46" s="3">
        <v>360</v>
      </c>
      <c r="E46" s="11">
        <f>$E$21</f>
        <v>224.43</v>
      </c>
      <c r="F46" s="3">
        <f t="shared" ref="F46" si="3">D46*E46</f>
        <v>80794.8</v>
      </c>
    </row>
    <row r="47" spans="1:6" x14ac:dyDescent="0.25">
      <c r="B47" s="2"/>
      <c r="C47" s="5"/>
      <c r="D47" s="2"/>
      <c r="E47" s="44" t="s">
        <v>46</v>
      </c>
      <c r="F47" s="6">
        <v>80794.8</v>
      </c>
    </row>
    <row r="48" spans="1:6" x14ac:dyDescent="0.25">
      <c r="B48" s="2"/>
      <c r="C48" s="5"/>
      <c r="D48" s="2"/>
      <c r="E48" s="43"/>
      <c r="F48" s="2"/>
    </row>
    <row r="49" spans="1:6" s="7" customFormat="1" x14ac:dyDescent="0.25">
      <c r="A49" s="25" t="s">
        <v>41</v>
      </c>
      <c r="B49" s="26" t="s">
        <v>40</v>
      </c>
      <c r="C49" s="27" t="s">
        <v>39</v>
      </c>
      <c r="D49" s="27" t="s">
        <v>38</v>
      </c>
      <c r="E49" s="45" t="s">
        <v>37</v>
      </c>
      <c r="F49" s="27" t="s">
        <v>36</v>
      </c>
    </row>
    <row r="50" spans="1:6" x14ac:dyDescent="0.25">
      <c r="A50" s="21" t="s">
        <v>48</v>
      </c>
      <c r="B50" s="4" t="s">
        <v>5</v>
      </c>
      <c r="C50" s="5"/>
      <c r="D50" s="2"/>
      <c r="E50" s="43"/>
      <c r="F50" s="2"/>
    </row>
    <row r="51" spans="1:6" x14ac:dyDescent="0.25">
      <c r="A51" s="21" t="s">
        <v>49</v>
      </c>
      <c r="B51" s="4" t="s">
        <v>27</v>
      </c>
      <c r="C51" s="5"/>
      <c r="D51" s="2"/>
      <c r="E51" s="43"/>
      <c r="F51" s="2"/>
    </row>
    <row r="52" spans="1:6" x14ac:dyDescent="0.25">
      <c r="B52" s="4" t="s">
        <v>2</v>
      </c>
      <c r="C52" s="5"/>
      <c r="D52" s="2"/>
      <c r="E52" s="43"/>
      <c r="F52" s="2"/>
    </row>
    <row r="53" spans="1:6" x14ac:dyDescent="0.25">
      <c r="B53" s="2" t="s">
        <v>28</v>
      </c>
      <c r="C53" s="5" t="s">
        <v>19</v>
      </c>
      <c r="D53" s="3">
        <v>108</v>
      </c>
      <c r="E53" s="11">
        <f>$E$21</f>
        <v>224.43</v>
      </c>
      <c r="F53" s="3">
        <f t="shared" ref="F53" si="4">D53*E53</f>
        <v>24238.440000000002</v>
      </c>
    </row>
    <row r="54" spans="1:6" x14ac:dyDescent="0.25">
      <c r="B54" s="2"/>
      <c r="C54" s="5"/>
      <c r="D54" s="2"/>
      <c r="E54" s="44" t="s">
        <v>60</v>
      </c>
      <c r="F54" s="6">
        <v>24238.44</v>
      </c>
    </row>
    <row r="55" spans="1:6" x14ac:dyDescent="0.25">
      <c r="B55" s="2"/>
      <c r="C55" s="5"/>
      <c r="D55" s="2"/>
      <c r="E55" s="43"/>
      <c r="F55" s="2"/>
    </row>
    <row r="56" spans="1:6" s="7" customFormat="1" x14ac:dyDescent="0.25">
      <c r="A56" s="25" t="s">
        <v>41</v>
      </c>
      <c r="B56" s="26" t="s">
        <v>40</v>
      </c>
      <c r="C56" s="27" t="s">
        <v>39</v>
      </c>
      <c r="D56" s="27" t="s">
        <v>38</v>
      </c>
      <c r="E56" s="45" t="s">
        <v>37</v>
      </c>
      <c r="F56" s="27" t="s">
        <v>36</v>
      </c>
    </row>
    <row r="57" spans="1:6" x14ac:dyDescent="0.25">
      <c r="A57" s="21" t="s">
        <v>50</v>
      </c>
      <c r="B57" s="4" t="s">
        <v>6</v>
      </c>
      <c r="C57" s="5"/>
      <c r="D57" s="2"/>
      <c r="E57" s="43"/>
      <c r="F57" s="2"/>
    </row>
    <row r="58" spans="1:6" x14ac:dyDescent="0.25">
      <c r="A58" s="21" t="s">
        <v>51</v>
      </c>
      <c r="B58" s="4" t="s">
        <v>7</v>
      </c>
      <c r="C58" s="5"/>
      <c r="D58" s="2"/>
      <c r="E58" s="43"/>
      <c r="F58" s="2"/>
    </row>
    <row r="59" spans="1:6" x14ac:dyDescent="0.25">
      <c r="B59" s="4" t="s">
        <v>2</v>
      </c>
      <c r="C59" s="5"/>
      <c r="D59" s="2"/>
      <c r="E59" s="43"/>
      <c r="F59" s="2"/>
    </row>
    <row r="60" spans="1:6" ht="25.5" x14ac:dyDescent="0.25">
      <c r="B60" s="2" t="s">
        <v>29</v>
      </c>
      <c r="C60" s="5" t="s">
        <v>19</v>
      </c>
      <c r="D60" s="3">
        <v>50</v>
      </c>
      <c r="E60" s="11">
        <v>224.43</v>
      </c>
      <c r="F60" s="3">
        <f t="shared" ref="F60" si="5">D60*E60</f>
        <v>11221.5</v>
      </c>
    </row>
    <row r="61" spans="1:6" x14ac:dyDescent="0.25">
      <c r="B61" s="2"/>
      <c r="C61" s="5"/>
      <c r="D61" s="2"/>
      <c r="E61" s="44" t="s">
        <v>61</v>
      </c>
      <c r="F61" s="6">
        <v>11221.5</v>
      </c>
    </row>
    <row r="62" spans="1:6" x14ac:dyDescent="0.25">
      <c r="B62" s="2"/>
      <c r="C62" s="5"/>
      <c r="D62" s="2"/>
      <c r="E62" s="46"/>
      <c r="F62" s="2"/>
    </row>
    <row r="63" spans="1:6" s="7" customFormat="1" x14ac:dyDescent="0.25">
      <c r="A63" s="25" t="s">
        <v>41</v>
      </c>
      <c r="B63" s="26" t="s">
        <v>40</v>
      </c>
      <c r="C63" s="27" t="s">
        <v>39</v>
      </c>
      <c r="D63" s="27" t="s">
        <v>38</v>
      </c>
      <c r="E63" s="45" t="s">
        <v>37</v>
      </c>
      <c r="F63" s="27" t="s">
        <v>36</v>
      </c>
    </row>
    <row r="64" spans="1:6" x14ac:dyDescent="0.25">
      <c r="A64" s="21" t="s">
        <v>52</v>
      </c>
      <c r="B64" s="4" t="s">
        <v>8</v>
      </c>
      <c r="C64" s="5"/>
      <c r="D64" s="2"/>
      <c r="E64" s="43"/>
      <c r="F64" s="2"/>
    </row>
    <row r="65" spans="1:6" x14ac:dyDescent="0.25">
      <c r="A65" s="21" t="s">
        <v>53</v>
      </c>
      <c r="B65" s="4" t="s">
        <v>9</v>
      </c>
      <c r="C65" s="5"/>
      <c r="D65" s="2"/>
      <c r="E65" s="43"/>
      <c r="F65" s="2"/>
    </row>
    <row r="66" spans="1:6" x14ac:dyDescent="0.25">
      <c r="B66" s="4" t="s">
        <v>2</v>
      </c>
      <c r="C66" s="5"/>
      <c r="D66" s="2"/>
      <c r="E66" s="43"/>
      <c r="F66" s="2"/>
    </row>
    <row r="67" spans="1:6" ht="25.5" x14ac:dyDescent="0.25">
      <c r="B67" s="2" t="s">
        <v>30</v>
      </c>
      <c r="C67" s="5" t="s">
        <v>19</v>
      </c>
      <c r="D67" s="3">
        <v>2448</v>
      </c>
      <c r="E67" s="11">
        <f>$E$21</f>
        <v>224.43</v>
      </c>
      <c r="F67" s="3">
        <f t="shared" ref="F67" si="6">D67*E67</f>
        <v>549404.64</v>
      </c>
    </row>
    <row r="68" spans="1:6" x14ac:dyDescent="0.25">
      <c r="B68" s="2"/>
      <c r="C68" s="5"/>
      <c r="D68" s="2"/>
      <c r="E68" s="44" t="s">
        <v>62</v>
      </c>
      <c r="F68" s="6">
        <v>549404.64</v>
      </c>
    </row>
    <row r="69" spans="1:6" x14ac:dyDescent="0.25">
      <c r="B69" s="2"/>
      <c r="C69" s="5"/>
      <c r="D69" s="2"/>
      <c r="E69" s="43"/>
      <c r="F69" s="2"/>
    </row>
    <row r="70" spans="1:6" s="7" customFormat="1" x14ac:dyDescent="0.25">
      <c r="A70" s="25" t="s">
        <v>41</v>
      </c>
      <c r="B70" s="26" t="s">
        <v>40</v>
      </c>
      <c r="C70" s="27" t="s">
        <v>39</v>
      </c>
      <c r="D70" s="27" t="s">
        <v>38</v>
      </c>
      <c r="E70" s="45" t="s">
        <v>37</v>
      </c>
      <c r="F70" s="27" t="s">
        <v>36</v>
      </c>
    </row>
    <row r="71" spans="1:6" x14ac:dyDescent="0.25">
      <c r="A71" s="21" t="s">
        <v>54</v>
      </c>
      <c r="B71" s="4" t="s">
        <v>10</v>
      </c>
      <c r="C71" s="5"/>
      <c r="D71" s="2"/>
      <c r="E71" s="43"/>
      <c r="F71" s="2"/>
    </row>
    <row r="72" spans="1:6" x14ac:dyDescent="0.25">
      <c r="A72" s="21" t="s">
        <v>55</v>
      </c>
      <c r="B72" s="4" t="s">
        <v>11</v>
      </c>
      <c r="C72" s="5"/>
      <c r="D72" s="2"/>
      <c r="E72" s="43"/>
      <c r="F72" s="2"/>
    </row>
    <row r="73" spans="1:6" x14ac:dyDescent="0.25">
      <c r="B73" s="4" t="s">
        <v>2</v>
      </c>
      <c r="C73" s="5"/>
      <c r="D73" s="2"/>
      <c r="E73" s="43"/>
      <c r="F73" s="2"/>
    </row>
    <row r="74" spans="1:6" x14ac:dyDescent="0.25">
      <c r="B74" s="2" t="s">
        <v>31</v>
      </c>
      <c r="C74" s="5" t="s">
        <v>19</v>
      </c>
      <c r="D74" s="3">
        <v>120</v>
      </c>
      <c r="E74" s="11">
        <f>$E$21</f>
        <v>224.43</v>
      </c>
      <c r="F74" s="3">
        <f t="shared" ref="F74" si="7">D74*E74</f>
        <v>26931.600000000002</v>
      </c>
    </row>
    <row r="75" spans="1:6" x14ac:dyDescent="0.25">
      <c r="B75" s="2"/>
      <c r="C75" s="5"/>
      <c r="D75" s="2"/>
      <c r="E75" s="44" t="s">
        <v>63</v>
      </c>
      <c r="F75" s="6">
        <v>26931.599999999999</v>
      </c>
    </row>
    <row r="76" spans="1:6" x14ac:dyDescent="0.25">
      <c r="B76" s="2"/>
      <c r="C76" s="5"/>
      <c r="D76" s="2"/>
      <c r="E76" s="43"/>
      <c r="F76" s="2"/>
    </row>
    <row r="77" spans="1:6" s="7" customFormat="1" x14ac:dyDescent="0.25">
      <c r="A77" s="25" t="s">
        <v>41</v>
      </c>
      <c r="B77" s="26" t="s">
        <v>40</v>
      </c>
      <c r="C77" s="27" t="s">
        <v>39</v>
      </c>
      <c r="D77" s="27" t="s">
        <v>38</v>
      </c>
      <c r="E77" s="45" t="s">
        <v>37</v>
      </c>
      <c r="F77" s="27" t="s">
        <v>36</v>
      </c>
    </row>
    <row r="78" spans="1:6" x14ac:dyDescent="0.25">
      <c r="A78" s="21" t="s">
        <v>56</v>
      </c>
      <c r="B78" s="4" t="s">
        <v>12</v>
      </c>
      <c r="C78" s="5"/>
      <c r="D78" s="2"/>
      <c r="E78" s="43"/>
      <c r="F78" s="2"/>
    </row>
    <row r="79" spans="1:6" x14ac:dyDescent="0.25">
      <c r="A79" s="21" t="s">
        <v>57</v>
      </c>
      <c r="B79" s="4" t="s">
        <v>13</v>
      </c>
      <c r="C79" s="5"/>
      <c r="D79" s="2"/>
      <c r="E79" s="43"/>
      <c r="F79" s="2"/>
    </row>
    <row r="80" spans="1:6" x14ac:dyDescent="0.25">
      <c r="B80" s="4" t="s">
        <v>2</v>
      </c>
      <c r="C80" s="5"/>
      <c r="D80" s="2"/>
      <c r="E80" s="43"/>
      <c r="F80" s="2"/>
    </row>
    <row r="81" spans="1:6" x14ac:dyDescent="0.25">
      <c r="B81" s="2" t="s">
        <v>32</v>
      </c>
      <c r="C81" s="5" t="s">
        <v>19</v>
      </c>
      <c r="D81" s="3">
        <v>300</v>
      </c>
      <c r="E81" s="11">
        <f>$E$21</f>
        <v>224.43</v>
      </c>
      <c r="F81" s="3">
        <f t="shared" ref="F81" si="8">D81*E81</f>
        <v>67329</v>
      </c>
    </row>
    <row r="82" spans="1:6" x14ac:dyDescent="0.25">
      <c r="B82" s="2"/>
      <c r="C82" s="5"/>
      <c r="D82" s="2"/>
      <c r="E82" s="44" t="s">
        <v>64</v>
      </c>
      <c r="F82" s="6">
        <v>67329</v>
      </c>
    </row>
    <row r="83" spans="1:6" x14ac:dyDescent="0.25">
      <c r="B83" s="2"/>
      <c r="C83" s="5"/>
      <c r="D83" s="2"/>
      <c r="E83" s="43"/>
      <c r="F83" s="2"/>
    </row>
    <row r="84" spans="1:6" s="7" customFormat="1" x14ac:dyDescent="0.25">
      <c r="A84" s="25" t="s">
        <v>41</v>
      </c>
      <c r="B84" s="26" t="s">
        <v>40</v>
      </c>
      <c r="C84" s="27" t="s">
        <v>39</v>
      </c>
      <c r="D84" s="27" t="s">
        <v>38</v>
      </c>
      <c r="E84" s="45" t="s">
        <v>37</v>
      </c>
      <c r="F84" s="27" t="s">
        <v>36</v>
      </c>
    </row>
    <row r="85" spans="1:6" x14ac:dyDescent="0.25">
      <c r="A85" s="21" t="s">
        <v>58</v>
      </c>
      <c r="B85" s="4" t="s">
        <v>14</v>
      </c>
      <c r="C85" s="5"/>
      <c r="D85" s="2"/>
      <c r="E85" s="43"/>
      <c r="F85" s="2"/>
    </row>
    <row r="86" spans="1:6" x14ac:dyDescent="0.25">
      <c r="A86" s="21" t="s">
        <v>59</v>
      </c>
      <c r="B86" s="4" t="s">
        <v>15</v>
      </c>
      <c r="C86" s="5"/>
      <c r="D86" s="2"/>
      <c r="E86" s="43"/>
      <c r="F86" s="2"/>
    </row>
    <row r="87" spans="1:6" x14ac:dyDescent="0.25">
      <c r="B87" s="4" t="s">
        <v>2</v>
      </c>
      <c r="C87" s="5"/>
      <c r="D87" s="2"/>
      <c r="E87" s="43"/>
      <c r="F87" s="2"/>
    </row>
    <row r="88" spans="1:6" ht="25.5" x14ac:dyDescent="0.25">
      <c r="B88" s="2" t="s">
        <v>33</v>
      </c>
      <c r="C88" s="5" t="s">
        <v>19</v>
      </c>
      <c r="D88" s="3">
        <v>120</v>
      </c>
      <c r="E88" s="11">
        <f>$E$21</f>
        <v>224.43</v>
      </c>
      <c r="F88" s="3">
        <f t="shared" ref="F88" si="9">D88*E88</f>
        <v>26931.600000000002</v>
      </c>
    </row>
    <row r="89" spans="1:6" x14ac:dyDescent="0.25">
      <c r="B89" s="2"/>
      <c r="C89" s="5"/>
      <c r="D89" s="2"/>
      <c r="E89" s="44" t="s">
        <v>65</v>
      </c>
      <c r="F89" s="6">
        <v>26931.599999999999</v>
      </c>
    </row>
    <row r="90" spans="1:6" x14ac:dyDescent="0.25">
      <c r="B90" s="2"/>
      <c r="C90" s="5"/>
      <c r="D90" s="2"/>
      <c r="E90" s="43"/>
      <c r="F90" s="2"/>
    </row>
    <row r="91" spans="1:6" s="7" customFormat="1" x14ac:dyDescent="0.25">
      <c r="A91" s="25" t="s">
        <v>41</v>
      </c>
      <c r="B91" s="26" t="s">
        <v>40</v>
      </c>
      <c r="C91" s="27" t="s">
        <v>39</v>
      </c>
      <c r="D91" s="27" t="s">
        <v>38</v>
      </c>
      <c r="E91" s="45" t="s">
        <v>37</v>
      </c>
      <c r="F91" s="27" t="s">
        <v>36</v>
      </c>
    </row>
    <row r="92" spans="1:6" x14ac:dyDescent="0.25">
      <c r="A92" s="21" t="s">
        <v>67</v>
      </c>
      <c r="B92" s="4" t="s">
        <v>16</v>
      </c>
      <c r="C92" s="5"/>
      <c r="D92" s="2"/>
      <c r="E92" s="43"/>
      <c r="F92" s="2"/>
    </row>
    <row r="93" spans="1:6" x14ac:dyDescent="0.25">
      <c r="A93" s="21" t="s">
        <v>68</v>
      </c>
      <c r="B93" s="4" t="s">
        <v>17</v>
      </c>
      <c r="C93" s="5"/>
      <c r="D93" s="2"/>
      <c r="E93" s="43"/>
      <c r="F93" s="2"/>
    </row>
    <row r="94" spans="1:6" x14ac:dyDescent="0.25">
      <c r="B94" s="4" t="s">
        <v>2</v>
      </c>
      <c r="C94" s="5"/>
      <c r="D94" s="2"/>
      <c r="E94" s="43"/>
      <c r="F94" s="2"/>
    </row>
    <row r="95" spans="1:6" ht="25.5" x14ac:dyDescent="0.25">
      <c r="B95" s="2" t="s">
        <v>34</v>
      </c>
      <c r="C95" s="5" t="s">
        <v>19</v>
      </c>
      <c r="D95" s="3">
        <v>120</v>
      </c>
      <c r="E95" s="11">
        <f>$E$21</f>
        <v>224.43</v>
      </c>
      <c r="F95" s="3">
        <f t="shared" ref="F95" si="10">D95*E95</f>
        <v>26931.600000000002</v>
      </c>
    </row>
    <row r="96" spans="1:6" x14ac:dyDescent="0.25">
      <c r="B96" s="2"/>
      <c r="C96" s="5"/>
      <c r="D96" s="2"/>
      <c r="E96" s="44" t="s">
        <v>66</v>
      </c>
      <c r="F96" s="6">
        <v>26931.599999999999</v>
      </c>
    </row>
    <row r="97" spans="2:6" x14ac:dyDescent="0.25">
      <c r="B97" s="2"/>
      <c r="C97" s="5"/>
      <c r="D97" s="2"/>
      <c r="E97" s="43"/>
      <c r="F97" s="2"/>
    </row>
  </sheetData>
  <mergeCells count="4">
    <mergeCell ref="B21:D21"/>
    <mergeCell ref="B23:F23"/>
    <mergeCell ref="B18:F18"/>
    <mergeCell ref="A1:F1"/>
  </mergeCells>
  <pageMargins left="0.78740157480314965" right="0.39370078740157483" top="0.78740157480314965" bottom="0.78740157480314965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 1 - Destino 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HORN VIANNA</dc:creator>
  <cp:lastModifiedBy>EDUARDO HORN VIANNA</cp:lastModifiedBy>
  <cp:lastPrinted>2017-07-07T16:14:50Z</cp:lastPrinted>
  <dcterms:created xsi:type="dcterms:W3CDTF">2017-07-06T19:47:00Z</dcterms:created>
  <dcterms:modified xsi:type="dcterms:W3CDTF">2017-08-21T17:54:01Z</dcterms:modified>
</cp:coreProperties>
</file>